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355" windowHeight="8190"/>
  </bookViews>
  <sheets>
    <sheet name="Приложение 5 на 2020-21г" sheetId="9" r:id="rId1"/>
  </sheets>
  <definedNames>
    <definedName name="_xlnm._FilterDatabase" localSheetId="0" hidden="1">'Приложение 5 на 2020-21г'!$A$12:$C$12</definedName>
  </definedNames>
  <calcPr calcId="125725"/>
</workbook>
</file>

<file path=xl/calcChain.xml><?xml version="1.0" encoding="utf-8"?>
<calcChain xmlns="http://schemas.openxmlformats.org/spreadsheetml/2006/main">
  <c r="E19" i="9"/>
  <c r="E21"/>
  <c r="E24"/>
  <c r="E26"/>
  <c r="E12" l="1"/>
  <c r="E13"/>
  <c r="D20" l="1"/>
  <c r="E20" s="1"/>
  <c r="D22"/>
  <c r="E22" s="1"/>
  <c r="D23"/>
  <c r="E23" s="1"/>
  <c r="E53"/>
  <c r="D53"/>
  <c r="E56"/>
  <c r="D56"/>
  <c r="C56"/>
  <c r="C53"/>
  <c r="C51"/>
  <c r="C63" s="1"/>
  <c r="E51" l="1"/>
  <c r="E52" s="1"/>
  <c r="D51"/>
  <c r="E14"/>
  <c r="E34"/>
  <c r="E33"/>
  <c r="E32"/>
  <c r="E30"/>
  <c r="D52" l="1"/>
  <c r="E31"/>
  <c r="D10" l="1"/>
  <c r="D63" s="1"/>
  <c r="E10" l="1"/>
  <c r="E63" s="1"/>
</calcChain>
</file>

<file path=xl/sharedStrings.xml><?xml version="1.0" encoding="utf-8"?>
<sst xmlns="http://schemas.openxmlformats.org/spreadsheetml/2006/main" count="116" uniqueCount="114">
  <si>
    <t>2 00 00000 00 0000 000</t>
  </si>
  <si>
    <t>Наименование доходов</t>
  </si>
  <si>
    <t>Код бюджетной классификации  Российской Федерации</t>
  </si>
  <si>
    <t xml:space="preserve">Сумма </t>
  </si>
  <si>
    <t>тыс. рублей</t>
  </si>
  <si>
    <t>Налоговые и неналоговые доходы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</si>
  <si>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</si>
  <si>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</si>
  <si>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</si>
  <si>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</si>
  <si>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Грозненского муниципального района</t>
  </si>
  <si>
    <t>1 05 02010 02 0000 110</t>
  </si>
  <si>
    <t>1 01 02010 01 0000 110</t>
  </si>
  <si>
    <t>1 01 02020 01 0000 110</t>
  </si>
  <si>
    <t>1 01 02030 01 0000 110</t>
  </si>
  <si>
    <t>1 03 02230 01 0000 110</t>
  </si>
  <si>
    <t>1 03 02240 01 0000 110</t>
  </si>
  <si>
    <t>1 03 02250 01 0000 110</t>
  </si>
  <si>
    <t>1 03 02260 01 0000 110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</si>
  <si>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</si>
  <si>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1 01 02040 01 0000 110</t>
  </si>
  <si>
    <t>1 08 03010 01 0000 110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</si>
  <si>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</si>
  <si>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</si>
  <si>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</si>
  <si>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муниципальных районов на выравнивание бюджетной обеспеченности</t>
  </si>
  <si>
    <t>Дотации бюджетам бюджетной системы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</si>
  <si>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</si>
  <si>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</si>
  <si>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</si>
  <si>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</si>
  <si>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</si>
  <si>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</si>
  <si>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</si>
  <si>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</si>
  <si>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</si>
  <si>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</si>
  <si>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</si>
  <si>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</si>
  <si>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</si>
  <si>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</si>
  <si>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</si>
  <si>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</si>
  <si>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</si>
  <si>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Государственная пошлина за выдачу разрешения на установку рекламной конструкции</t>
  </si>
  <si>
    <t>00011201020010000120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</si>
  <si>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</si>
  <si>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</si>
  <si>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</si>
  <si>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</si>
  <si>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20230000 Субвенции бюджетам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</si>
  <si>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</si>
  <si>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субвенции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</si>
  <si>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</si>
  <si>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</si>
  <si>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</si>
  <si>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</si>
  <si>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1 05 01011 01 0000 110</t>
  </si>
  <si>
    <t>1 05 01012 01 0000 110</t>
  </si>
  <si>
    <t>1 05 01021 01 0000 110</t>
  </si>
  <si>
    <t>1 05 01022 01 0000 110</t>
  </si>
  <si>
    <t>1 05 01050 01 0000 110</t>
  </si>
  <si>
    <t>1 05 03010 01 0000 110</t>
  </si>
  <si>
    <t>1 05 04020 02 0000 110</t>
  </si>
  <si>
    <t>1 08 07150 01 0000 110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</si>
  <si>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</si>
  <si>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</si>
  <si>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1 12 01030 01 0000 120</t>
  </si>
  <si>
    <t>Плата за сбросы загрязняющих веществ в водные объекты</t>
  </si>
  <si>
    <t>1 12 01042 01 0000 120</t>
  </si>
  <si>
    <t>Плата за размещение твердых коммунальных отходов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</si>
  <si>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</si>
  <si>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</si>
  <si>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1 14 06013 05 0000 430</t>
  </si>
  <si>
    <t>1 16 03010 01 0000 140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</si>
  <si>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</si>
  <si>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</si>
  <si>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</si>
  <si>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1 16 03030 01 0000 140</t>
  </si>
  <si>
    <t>1 16 06000 01 0000 140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</si>
  <si>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</si>
  <si>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</si>
  <si>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</si>
  <si>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</si>
  <si>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</si>
  <si>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</si>
  <si>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1 16 25010 01 0000 140</t>
  </si>
  <si>
    <t>Денежные взыскания (штрафы) за нарушение законодательства Российской Федерации о недрах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</si>
  <si>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</si>
  <si>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</si>
  <si>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</si>
  <si>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1 16 25060 01 0000 140</t>
  </si>
  <si>
    <t>1 16 28000 01 0000 140</t>
  </si>
  <si>
    <t>1 16 33050 05 0000 140</t>
  </si>
  <si>
    <t>1 16 43000 01 0000 140</t>
  </si>
  <si>
    <t>1 16 90050 05 0000 140</t>
  </si>
  <si>
    <t>1 12 01010 01 0000 120</t>
  </si>
  <si>
    <t>Приложение №5</t>
  </si>
  <si>
    <t>Поступление доходов в бюджет Грозненского муниципального района на плановый период  2020 и 2021годов.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</si>
  <si>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</si>
  <si>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за счет средств регионального бюджета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</si>
  <si>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</si>
  <si>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</si>
  <si>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к  проекту решения Совета депутатов</t>
  </si>
  <si>
    <t>2 02 15001 05 0000 150</t>
  </si>
  <si>
    <t>2 02 15002 05 0000 150</t>
  </si>
  <si>
    <t>2 02 35118 05 0000 150</t>
  </si>
  <si>
    <t>2 02 30024 05 0000 150</t>
  </si>
  <si>
    <t>2 02 30027 05 0000 150</t>
  </si>
  <si>
    <t>2 02 30029 05 0000 150</t>
  </si>
  <si>
    <t>2 02 35260 05 0000 150</t>
  </si>
  <si>
    <t>2 02 39999 05 0000 150</t>
  </si>
  <si>
    <t>2 02 01000 00 0000 150</t>
  </si>
  <si>
    <t xml:space="preserve">от 04.03.2019 г.  № 5        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</si>
</sst>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;[Red]\-#,##0.00;0.00"/>
    <numFmt numFmtId="166" formatCode="#,##0.000;[Red]\-#,##0.000;0.000"/>
  </numFmts>
  <fonts count="8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164" fontId="1" fillId="0" borderId="6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49" fontId="2" fillId="0" borderId="1" xfId="1" applyNumberFormat="1" applyFont="1" applyFill="1" applyBorder="1" applyAlignment="1" applyProtection="1">
      <alignment horizontal="left" vertical="top" wrapText="1"/>
      <protection hidden="1"/>
    </xf>
    <xf numFmtId="165" fontId="2" fillId="0" borderId="1" xfId="1" applyNumberFormat="1" applyFont="1" applyFill="1" applyBorder="1" applyAlignment="1" applyProtection="1">
      <protection hidden="1"/>
    </xf>
    <xf numFmtId="49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 vertical="center" wrapText="1"/>
    </xf>
    <xf numFmtId="165" fontId="2" fillId="0" borderId="6" xfId="1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1" xfId="1" applyNumberFormat="1" applyFont="1" applyFill="1" applyBorder="1" applyAlignment="1" applyProtection="1">
      <protection hidden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5" fontId="2" fillId="0" borderId="6" xfId="1" applyNumberFormat="1" applyFont="1" applyFill="1" applyBorder="1" applyAlignment="1" applyProtection="1">
      <alignment vertical="center" wrapText="1"/>
      <protection hidden="1"/>
    </xf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6" xfId="1" applyNumberFormat="1" applyFont="1" applyFill="1" applyBorder="1" applyAlignment="1" applyProtection="1">
      <alignment horizontal="right" vertical="center"/>
      <protection hidden="1"/>
    </xf>
    <xf numFmtId="166" fontId="2" fillId="0" borderId="6" xfId="1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164" fontId="1" fillId="0" borderId="1" xfId="1" applyNumberFormat="1" applyFont="1" applyFill="1" applyBorder="1" applyAlignment="1" applyProtection="1">
      <protection hidden="1"/>
    </xf>
    <xf numFmtId="0" fontId="5" fillId="2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horizontal="right" vertical="top"/>
    </xf>
    <xf numFmtId="164" fontId="0" fillId="0" borderId="0" xfId="0" applyNumberFormat="1" applyFill="1" applyBorder="1"/>
    <xf numFmtId="0" fontId="7" fillId="0" borderId="0" xfId="0" applyFont="1" applyFill="1" applyBorder="1"/>
    <xf numFmtId="164" fontId="1" fillId="0" borderId="1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49" fontId="6" fillId="0" borderId="8" xfId="1" applyNumberFormat="1" applyFont="1" applyFill="1" applyBorder="1" applyAlignment="1" applyProtection="1">
      <alignment horizontal="left" vertical="center"/>
      <protection hidden="1"/>
    </xf>
    <xf numFmtId="49" fontId="6" fillId="0" borderId="7" xfId="1" applyNumberFormat="1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SheetLayoutView="100" workbookViewId="0">
      <selection activeCell="E5" sqref="E5"/>
    </sheetView>
  </sheetViews>
  <sheetFormatPr defaultRowHeight="12.75"/>
  <cols>
    <col min="1" max="1" width="19.85546875" style="1" customWidth="1"/>
    <col min="2" max="2" width="51.42578125" style="1" customWidth="1"/>
    <col min="3" max="3" width="15.85546875" style="1" hidden="1" customWidth="1"/>
    <col min="4" max="4" width="14.85546875" style="1" customWidth="1"/>
    <col min="5" max="5" width="12" style="1" customWidth="1"/>
    <col min="6" max="6" width="10.7109375" style="1" bestFit="1" customWidth="1"/>
    <col min="7" max="16384" width="9.140625" style="1"/>
  </cols>
  <sheetData>
    <row r="1" spans="1:5">
      <c r="A1" s="2"/>
      <c r="B1" s="65" t="s">
        <v>97</v>
      </c>
      <c r="C1" s="65"/>
      <c r="D1" s="65"/>
      <c r="E1" s="65"/>
    </row>
    <row r="2" spans="1:5">
      <c r="A2" s="2"/>
      <c r="B2" s="65" t="s">
        <v>103</v>
      </c>
      <c r="C2" s="65"/>
      <c r="D2" s="65"/>
      <c r="E2" s="65"/>
    </row>
    <row r="3" spans="1:5">
      <c r="A3" s="2"/>
      <c r="B3" s="65" t="s">
        <v>10</v>
      </c>
      <c r="C3" s="65"/>
      <c r="D3" s="65"/>
      <c r="E3" s="65"/>
    </row>
    <row r="4" spans="1:5">
      <c r="A4" s="2"/>
      <c r="B4" s="65" t="s">
        <v>113</v>
      </c>
      <c r="C4" s="65"/>
      <c r="D4" s="65"/>
      <c r="E4" s="65"/>
    </row>
    <row r="5" spans="1:5">
      <c r="A5" s="2"/>
      <c r="B5" s="14"/>
      <c r="C5" s="14"/>
      <c r="D5" s="14"/>
      <c r="E5" s="14"/>
    </row>
    <row r="6" spans="1:5" ht="18" customHeight="1">
      <c r="A6" s="64" t="s">
        <v>98</v>
      </c>
      <c r="B6" s="64"/>
      <c r="C6" s="64"/>
      <c r="D6" s="64"/>
      <c r="E6" s="64"/>
    </row>
    <row r="7" spans="1:5" ht="16.5" customHeight="1" thickBot="1">
      <c r="A7" s="61"/>
      <c r="B7" s="61"/>
      <c r="C7" s="61"/>
      <c r="D7" s="9"/>
      <c r="E7" s="13" t="s">
        <v>4</v>
      </c>
    </row>
    <row r="8" spans="1:5">
      <c r="A8" s="62" t="s">
        <v>2</v>
      </c>
      <c r="B8" s="56" t="s">
        <v>1</v>
      </c>
      <c r="C8" s="54" t="s">
        <v>3</v>
      </c>
      <c r="D8" s="54" t="s">
        <v>3</v>
      </c>
      <c r="E8" s="56" t="s">
        <v>3</v>
      </c>
    </row>
    <row r="9" spans="1:5" ht="30" customHeight="1">
      <c r="A9" s="63"/>
      <c r="B9" s="57"/>
      <c r="C9" s="55"/>
      <c r="D9" s="55"/>
      <c r="E9" s="57"/>
    </row>
    <row r="10" spans="1:5">
      <c r="A10" s="58" t="s">
        <v>5</v>
      </c>
      <c r="B10" s="59"/>
      <c r="C10" s="10">
        <v>180026.57</v>
      </c>
      <c r="D10" s="50">
        <f>SUM(D11:D50)</f>
        <v>203126.29454970863</v>
      </c>
      <c r="E10" s="51">
        <f>SUM(E11:E50)</f>
        <v>216518.6229131626</v>
      </c>
    </row>
    <row r="11" spans="1:5" ht="53.25" customHeight="1">
      <c r="A11" s="26" t="s">
        <v>12</v>
      </c>
      <c r="B11" s="27" t="s">
        <v>41</v>
      </c>
      <c r="C11" s="28">
        <v>135922.85999999999</v>
      </c>
      <c r="D11" s="12">
        <v>152402.89168</v>
      </c>
      <c r="E11" s="19">
        <v>158499.0073</v>
      </c>
    </row>
    <row r="12" spans="1:5" ht="91.5" customHeight="1">
      <c r="A12" s="26" t="s">
        <v>13</v>
      </c>
      <c r="B12" s="27" t="s">
        <v>54</v>
      </c>
      <c r="C12" s="28">
        <v>539.94000000000005</v>
      </c>
      <c r="D12" s="12">
        <v>537.76801999999998</v>
      </c>
      <c r="E12" s="19">
        <f t="shared" ref="E12:E14" si="0">D12*104/100</f>
        <v>559.27874079999992</v>
      </c>
    </row>
    <row r="13" spans="1:5" ht="38.25">
      <c r="A13" s="26" t="s">
        <v>14</v>
      </c>
      <c r="B13" s="27" t="s">
        <v>27</v>
      </c>
      <c r="C13" s="28">
        <v>21.89</v>
      </c>
      <c r="D13" s="12">
        <v>15.454689999999999</v>
      </c>
      <c r="E13" s="19">
        <f t="shared" si="0"/>
        <v>16.072877599999998</v>
      </c>
    </row>
    <row r="14" spans="1:5" ht="54" customHeight="1">
      <c r="A14" s="26" t="s">
        <v>20</v>
      </c>
      <c r="B14" s="27" t="s">
        <v>55</v>
      </c>
      <c r="C14" s="28">
        <v>214.1</v>
      </c>
      <c r="D14" s="12">
        <v>517.56686000000002</v>
      </c>
      <c r="E14" s="19">
        <f t="shared" si="0"/>
        <v>538.2695344</v>
      </c>
    </row>
    <row r="15" spans="1:5" ht="53.25" customHeight="1">
      <c r="A15" s="26" t="s">
        <v>15</v>
      </c>
      <c r="B15" s="27" t="s">
        <v>22</v>
      </c>
      <c r="C15" s="28">
        <v>9267.41</v>
      </c>
      <c r="D15" s="37">
        <v>11337.798000000001</v>
      </c>
      <c r="E15" s="37">
        <v>13331.480007513401</v>
      </c>
    </row>
    <row r="16" spans="1:5" ht="76.5">
      <c r="A16" s="26" t="s">
        <v>16</v>
      </c>
      <c r="B16" s="27" t="s">
        <v>56</v>
      </c>
      <c r="C16" s="28">
        <v>64.930000000000007</v>
      </c>
      <c r="D16" s="37">
        <v>74.861000000000004</v>
      </c>
      <c r="E16" s="37">
        <v>85.342810282297634</v>
      </c>
    </row>
    <row r="17" spans="1:5" ht="63.75">
      <c r="A17" s="26" t="s">
        <v>17</v>
      </c>
      <c r="B17" s="27" t="s">
        <v>23</v>
      </c>
      <c r="C17" s="28">
        <v>17947.32</v>
      </c>
      <c r="D17" s="37">
        <v>21984.125</v>
      </c>
      <c r="E17" s="37">
        <v>25859.421745560499</v>
      </c>
    </row>
    <row r="18" spans="1:5" ht="63.75">
      <c r="A18" s="26" t="s">
        <v>18</v>
      </c>
      <c r="B18" s="27" t="s">
        <v>24</v>
      </c>
      <c r="C18" s="28">
        <v>-1723.29</v>
      </c>
      <c r="D18" s="37">
        <v>-2109.078</v>
      </c>
      <c r="E18" s="37">
        <v>-2414.1448603806634</v>
      </c>
    </row>
    <row r="19" spans="1:5" ht="25.5">
      <c r="A19" s="26" t="s">
        <v>57</v>
      </c>
      <c r="B19" s="27" t="s">
        <v>28</v>
      </c>
      <c r="C19" s="28">
        <v>2201.5300000000002</v>
      </c>
      <c r="D19" s="12">
        <v>2439.84411</v>
      </c>
      <c r="E19" s="12">
        <f>D19*104/100</f>
        <v>2537.4378744000001</v>
      </c>
    </row>
    <row r="20" spans="1:5" ht="38.25">
      <c r="A20" s="26" t="s">
        <v>58</v>
      </c>
      <c r="B20" s="27" t="s">
        <v>29</v>
      </c>
      <c r="C20" s="28"/>
      <c r="D20" s="29">
        <f t="shared" ref="D20:D23" si="1">C20*104.3/100</f>
        <v>0</v>
      </c>
      <c r="E20" s="29">
        <f t="shared" ref="E20:E34" si="2">D20*104/100</f>
        <v>0</v>
      </c>
    </row>
    <row r="21" spans="1:5" ht="27.75" customHeight="1">
      <c r="A21" s="26" t="s">
        <v>59</v>
      </c>
      <c r="B21" s="27" t="s">
        <v>42</v>
      </c>
      <c r="C21" s="28">
        <v>1365.06</v>
      </c>
      <c r="D21" s="12">
        <v>1678.6098199999999</v>
      </c>
      <c r="E21" s="12">
        <f>D21*104/100</f>
        <v>1745.7542127999998</v>
      </c>
    </row>
    <row r="22" spans="1:5" ht="39.75" customHeight="1">
      <c r="A22" s="26" t="s">
        <v>60</v>
      </c>
      <c r="B22" s="27" t="s">
        <v>30</v>
      </c>
      <c r="C22" s="28"/>
      <c r="D22" s="12">
        <f t="shared" si="1"/>
        <v>0</v>
      </c>
      <c r="E22" s="12">
        <f t="shared" si="2"/>
        <v>0</v>
      </c>
    </row>
    <row r="23" spans="1:5" ht="38.25">
      <c r="A23" s="26" t="s">
        <v>61</v>
      </c>
      <c r="B23" s="27" t="s">
        <v>43</v>
      </c>
      <c r="C23" s="28"/>
      <c r="D23" s="12">
        <f t="shared" si="1"/>
        <v>0</v>
      </c>
      <c r="E23" s="12">
        <f t="shared" si="2"/>
        <v>0</v>
      </c>
    </row>
    <row r="24" spans="1:5" ht="25.5">
      <c r="A24" s="26" t="s">
        <v>11</v>
      </c>
      <c r="B24" s="27" t="s">
        <v>31</v>
      </c>
      <c r="C24" s="28">
        <v>2079.6999999999998</v>
      </c>
      <c r="D24" s="12">
        <v>1948.09716</v>
      </c>
      <c r="E24" s="12">
        <f t="shared" si="2"/>
        <v>2026.0210464000002</v>
      </c>
    </row>
    <row r="25" spans="1:5" ht="14.25" customHeight="1">
      <c r="A25" s="26" t="s">
        <v>62</v>
      </c>
      <c r="B25" s="27" t="s">
        <v>32</v>
      </c>
      <c r="C25" s="28">
        <v>286.81</v>
      </c>
      <c r="D25" s="12">
        <v>287.27352999999999</v>
      </c>
      <c r="E25" s="12">
        <v>426.80599999999998</v>
      </c>
    </row>
    <row r="26" spans="1:5" ht="37.5" customHeight="1">
      <c r="A26" s="26" t="s">
        <v>63</v>
      </c>
      <c r="B26" s="27" t="s">
        <v>99</v>
      </c>
      <c r="C26" s="28">
        <v>168.26</v>
      </c>
      <c r="D26" s="12">
        <v>151.87968000000001</v>
      </c>
      <c r="E26" s="12">
        <f t="shared" si="2"/>
        <v>157.9548672</v>
      </c>
    </row>
    <row r="27" spans="1:5" ht="39" customHeight="1">
      <c r="A27" s="26" t="s">
        <v>21</v>
      </c>
      <c r="B27" s="27" t="s">
        <v>33</v>
      </c>
      <c r="C27" s="30">
        <v>1882.64</v>
      </c>
      <c r="D27" s="45">
        <v>1826.654</v>
      </c>
      <c r="E27" s="45">
        <v>1826.654</v>
      </c>
    </row>
    <row r="28" spans="1:5" ht="27.75" customHeight="1">
      <c r="A28" s="26" t="s">
        <v>64</v>
      </c>
      <c r="B28" s="27" t="s">
        <v>44</v>
      </c>
      <c r="C28" s="30">
        <v>393.33</v>
      </c>
      <c r="D28" s="45">
        <v>321.81799999999998</v>
      </c>
      <c r="E28" s="45">
        <v>321.81799999999998</v>
      </c>
    </row>
    <row r="29" spans="1:5" ht="27.75" customHeight="1">
      <c r="A29" s="26" t="s">
        <v>65</v>
      </c>
      <c r="B29" s="27" t="s">
        <v>66</v>
      </c>
      <c r="C29" s="11">
        <v>5347.35</v>
      </c>
      <c r="D29" s="31">
        <v>5958.1369999999997</v>
      </c>
      <c r="E29" s="31">
        <v>7149.75</v>
      </c>
    </row>
    <row r="30" spans="1:5" ht="27" customHeight="1">
      <c r="A30" s="32" t="s">
        <v>96</v>
      </c>
      <c r="B30" s="3" t="s">
        <v>34</v>
      </c>
      <c r="C30" s="11">
        <v>0.93</v>
      </c>
      <c r="D30" s="12">
        <v>0.957398835730909</v>
      </c>
      <c r="E30" s="12">
        <f t="shared" ref="E30" si="3">D30*104/100</f>
        <v>0.99569478916014531</v>
      </c>
    </row>
    <row r="31" spans="1:5" ht="27" customHeight="1">
      <c r="A31" s="33" t="s">
        <v>45</v>
      </c>
      <c r="B31" s="3" t="s">
        <v>35</v>
      </c>
      <c r="C31" s="11"/>
      <c r="D31" s="12">
        <v>0</v>
      </c>
      <c r="E31" s="31">
        <f t="shared" si="2"/>
        <v>0</v>
      </c>
    </row>
    <row r="32" spans="1:5" ht="15.75" customHeight="1">
      <c r="A32" s="26" t="s">
        <v>67</v>
      </c>
      <c r="B32" s="27" t="s">
        <v>68</v>
      </c>
      <c r="C32" s="11">
        <v>0.77</v>
      </c>
      <c r="D32" s="12">
        <v>0.64958039999999995</v>
      </c>
      <c r="E32" s="12">
        <f t="shared" si="2"/>
        <v>0.67556361599999992</v>
      </c>
    </row>
    <row r="33" spans="1:5" ht="14.25" customHeight="1">
      <c r="A33" s="26" t="s">
        <v>69</v>
      </c>
      <c r="B33" s="27" t="s">
        <v>70</v>
      </c>
      <c r="C33" s="11">
        <v>32.770000000000003</v>
      </c>
      <c r="D33" s="46">
        <v>28.021999999999998</v>
      </c>
      <c r="E33" s="12">
        <f t="shared" si="2"/>
        <v>29.142880000000002</v>
      </c>
    </row>
    <row r="34" spans="1:5" ht="40.5" customHeight="1">
      <c r="A34" s="26" t="s">
        <v>76</v>
      </c>
      <c r="B34" s="27" t="s">
        <v>77</v>
      </c>
      <c r="C34" s="11">
        <v>1.55</v>
      </c>
      <c r="D34" s="34">
        <v>1.3169999999999999</v>
      </c>
      <c r="E34" s="34">
        <f t="shared" si="2"/>
        <v>1.3696799999999998</v>
      </c>
    </row>
    <row r="35" spans="1:5" ht="77.25" customHeight="1">
      <c r="A35" s="26" t="s">
        <v>71</v>
      </c>
      <c r="B35" s="27" t="s">
        <v>72</v>
      </c>
      <c r="C35" s="11">
        <v>65.010000000000005</v>
      </c>
      <c r="D35" s="34">
        <v>67.478411952000002</v>
      </c>
      <c r="E35" s="34">
        <v>70.177999999999997</v>
      </c>
    </row>
    <row r="36" spans="1:5" ht="52.5" customHeight="1">
      <c r="A36" s="26" t="s">
        <v>73</v>
      </c>
      <c r="B36" s="27" t="s">
        <v>46</v>
      </c>
      <c r="C36" s="11">
        <v>2666.26</v>
      </c>
      <c r="D36" s="34">
        <v>2378.8221685208396</v>
      </c>
      <c r="E36" s="34">
        <v>2473.9749999999999</v>
      </c>
    </row>
    <row r="37" spans="1:5" ht="53.25" customHeight="1">
      <c r="A37" s="26" t="s">
        <v>74</v>
      </c>
      <c r="B37" s="27" t="s">
        <v>75</v>
      </c>
      <c r="C37" s="11">
        <v>146.53</v>
      </c>
      <c r="D37" s="34">
        <v>152.52379636363639</v>
      </c>
      <c r="E37" s="34">
        <v>152.523796363636</v>
      </c>
    </row>
    <row r="38" spans="1:5" ht="50.25" customHeight="1">
      <c r="A38" s="26" t="s">
        <v>78</v>
      </c>
      <c r="B38" s="27" t="s">
        <v>36</v>
      </c>
      <c r="C38" s="11">
        <v>7.25</v>
      </c>
      <c r="D38" s="34">
        <v>6.5850654545454548</v>
      </c>
      <c r="E38" s="34">
        <v>6.5850654545454548</v>
      </c>
    </row>
    <row r="39" spans="1:5" ht="51.75" customHeight="1">
      <c r="A39" s="26" t="s">
        <v>79</v>
      </c>
      <c r="B39" s="27" t="s">
        <v>37</v>
      </c>
      <c r="C39" s="11"/>
      <c r="D39" s="34">
        <v>1.6363636363636365</v>
      </c>
      <c r="E39" s="34">
        <v>1.6363636363636365</v>
      </c>
    </row>
    <row r="40" spans="1:5" ht="39.75" customHeight="1">
      <c r="A40" s="26" t="s">
        <v>80</v>
      </c>
      <c r="B40" s="27" t="s">
        <v>81</v>
      </c>
      <c r="C40" s="11">
        <v>4.67</v>
      </c>
      <c r="D40" s="34">
        <v>5.4545454545454604</v>
      </c>
      <c r="E40" s="34">
        <v>5.4545454545454604</v>
      </c>
    </row>
    <row r="41" spans="1:5" ht="39" customHeight="1">
      <c r="A41" s="26" t="s">
        <v>82</v>
      </c>
      <c r="B41" s="27" t="s">
        <v>83</v>
      </c>
      <c r="C41" s="35">
        <v>13.33</v>
      </c>
      <c r="D41" s="34">
        <v>13.090909090909092</v>
      </c>
      <c r="E41" s="34">
        <v>13.090909090909092</v>
      </c>
    </row>
    <row r="42" spans="1:5" ht="51.75" customHeight="1">
      <c r="A42" s="26" t="s">
        <v>84</v>
      </c>
      <c r="B42" s="27" t="s">
        <v>85</v>
      </c>
      <c r="C42" s="11">
        <v>2.67</v>
      </c>
      <c r="D42" s="34">
        <v>2.1818181818181821</v>
      </c>
      <c r="E42" s="34">
        <v>2.1818181818181821</v>
      </c>
    </row>
    <row r="43" spans="1:5" ht="27" customHeight="1">
      <c r="A43" s="26" t="s">
        <v>86</v>
      </c>
      <c r="B43" s="27" t="s">
        <v>87</v>
      </c>
      <c r="C43" s="11">
        <v>186.67</v>
      </c>
      <c r="D43" s="34">
        <v>152.727272727273</v>
      </c>
      <c r="E43" s="34">
        <v>152.72727272727275</v>
      </c>
    </row>
    <row r="44" spans="1:5" ht="38.25" customHeight="1">
      <c r="A44" s="26" t="s">
        <v>88</v>
      </c>
      <c r="B44" s="27" t="s">
        <v>89</v>
      </c>
      <c r="C44" s="11">
        <v>5.33</v>
      </c>
      <c r="D44" s="34">
        <v>4.3636363636363642</v>
      </c>
      <c r="E44" s="34">
        <v>4.3636363636363642</v>
      </c>
    </row>
    <row r="45" spans="1:5" ht="27" customHeight="1">
      <c r="A45" s="26" t="s">
        <v>90</v>
      </c>
      <c r="B45" s="27" t="s">
        <v>38</v>
      </c>
      <c r="C45" s="11">
        <v>32</v>
      </c>
      <c r="D45" s="34">
        <v>30.402381818181812</v>
      </c>
      <c r="E45" s="34">
        <v>30.402381818181812</v>
      </c>
    </row>
    <row r="46" spans="1:5" ht="26.25" customHeight="1">
      <c r="A46" s="26" t="s">
        <v>91</v>
      </c>
      <c r="B46" s="27" t="s">
        <v>39</v>
      </c>
      <c r="C46" s="11">
        <v>49.27</v>
      </c>
      <c r="D46" s="34">
        <v>40.309090909090912</v>
      </c>
      <c r="E46" s="34">
        <v>40.309090909090912</v>
      </c>
    </row>
    <row r="47" spans="1:5" ht="51" customHeight="1">
      <c r="A47" s="26" t="s">
        <v>92</v>
      </c>
      <c r="B47" s="27" t="s">
        <v>47</v>
      </c>
      <c r="C47" s="11">
        <v>555.58000000000004</v>
      </c>
      <c r="D47" s="34">
        <v>587.67255999999998</v>
      </c>
      <c r="E47" s="34">
        <v>587.68700000000001</v>
      </c>
    </row>
    <row r="48" spans="1:5" ht="63.75" customHeight="1">
      <c r="A48" s="26" t="s">
        <v>93</v>
      </c>
      <c r="B48" s="27" t="s">
        <v>48</v>
      </c>
      <c r="C48" s="11">
        <v>92</v>
      </c>
      <c r="D48" s="34">
        <v>78.545454545454547</v>
      </c>
      <c r="E48" s="34">
        <v>78.545454545454547</v>
      </c>
    </row>
    <row r="49" spans="1:5" ht="64.5" customHeight="1">
      <c r="A49" s="26" t="s">
        <v>94</v>
      </c>
      <c r="B49" s="27" t="s">
        <v>19</v>
      </c>
      <c r="C49" s="36">
        <v>37.148000000000003</v>
      </c>
      <c r="D49" s="34">
        <v>38.018181818181816</v>
      </c>
      <c r="E49" s="34">
        <v>38.018239999999999</v>
      </c>
    </row>
    <row r="50" spans="1:5" ht="39" customHeight="1">
      <c r="A50" s="26" t="s">
        <v>95</v>
      </c>
      <c r="B50" s="27" t="s">
        <v>40</v>
      </c>
      <c r="C50" s="11">
        <v>147</v>
      </c>
      <c r="D50" s="34">
        <v>161.83636363636364</v>
      </c>
      <c r="E50" s="34">
        <v>161.83636363636364</v>
      </c>
    </row>
    <row r="51" spans="1:5" ht="15" customHeight="1">
      <c r="A51" s="17" t="s">
        <v>0</v>
      </c>
      <c r="B51" s="16" t="s">
        <v>7</v>
      </c>
      <c r="C51" s="18" t="e">
        <f>#REF!+#REF!</f>
        <v>#REF!</v>
      </c>
      <c r="D51" s="22">
        <f>D56+D53</f>
        <v>2377161.4855</v>
      </c>
      <c r="E51" s="22">
        <f>E56+E53</f>
        <v>2377171.9855</v>
      </c>
    </row>
    <row r="52" spans="1:5" ht="24.75" customHeight="1">
      <c r="A52" s="20" t="s">
        <v>6</v>
      </c>
      <c r="B52" s="21" t="s">
        <v>8</v>
      </c>
      <c r="C52" s="18"/>
      <c r="D52" s="23">
        <f>D51</f>
        <v>2377161.4855</v>
      </c>
      <c r="E52" s="23">
        <f>E51</f>
        <v>2377171.9855</v>
      </c>
    </row>
    <row r="53" spans="1:5" ht="15" customHeight="1">
      <c r="A53" s="20" t="s">
        <v>112</v>
      </c>
      <c r="B53" s="21" t="s">
        <v>26</v>
      </c>
      <c r="C53" s="18">
        <f>SUM(C54:C55)</f>
        <v>293860.24300000002</v>
      </c>
      <c r="D53" s="23">
        <f>SUM(D54:D55)</f>
        <v>280505.63600000006</v>
      </c>
      <c r="E53" s="22">
        <f>SUM(E54:E55)</f>
        <v>280505.63600000006</v>
      </c>
    </row>
    <row r="54" spans="1:5" ht="24.75" customHeight="1">
      <c r="A54" s="38" t="s">
        <v>104</v>
      </c>
      <c r="B54" s="39" t="s">
        <v>25</v>
      </c>
      <c r="C54" s="7">
        <v>276457.06800000003</v>
      </c>
      <c r="D54" s="15">
        <v>265352.57900000003</v>
      </c>
      <c r="E54" s="15">
        <v>265352.57900000003</v>
      </c>
    </row>
    <row r="55" spans="1:5" ht="25.5">
      <c r="A55" s="38" t="s">
        <v>105</v>
      </c>
      <c r="B55" s="39" t="s">
        <v>49</v>
      </c>
      <c r="C55" s="7">
        <v>17403.174999999999</v>
      </c>
      <c r="D55" s="15">
        <v>15153.057000000001</v>
      </c>
      <c r="E55" s="15">
        <v>15153.057000000001</v>
      </c>
    </row>
    <row r="56" spans="1:5">
      <c r="A56" s="52" t="s">
        <v>50</v>
      </c>
      <c r="B56" s="53"/>
      <c r="C56" s="4">
        <f>SUM(C57:C62)</f>
        <v>2204978.2379999999</v>
      </c>
      <c r="D56" s="40">
        <f>SUM(D57:D62)</f>
        <v>2096655.8494999998</v>
      </c>
      <c r="E56" s="40">
        <f>SUM(E57:E62)</f>
        <v>2096666.3494999998</v>
      </c>
    </row>
    <row r="57" spans="1:5" ht="38.25">
      <c r="A57" s="38" t="s">
        <v>106</v>
      </c>
      <c r="B57" s="6" t="s">
        <v>51</v>
      </c>
      <c r="C57" s="7">
        <v>4592.3379999999997</v>
      </c>
      <c r="D57" s="15">
        <v>4592.3379999999997</v>
      </c>
      <c r="E57" s="15">
        <v>4592.3379999999997</v>
      </c>
    </row>
    <row r="58" spans="1:5" ht="27" customHeight="1">
      <c r="A58" s="38" t="s">
        <v>107</v>
      </c>
      <c r="B58" s="6" t="s">
        <v>53</v>
      </c>
      <c r="C58" s="7">
        <v>2165159.298</v>
      </c>
      <c r="D58" s="15">
        <v>1973435.0589999999</v>
      </c>
      <c r="E58" s="15">
        <v>1973435.0589999999</v>
      </c>
    </row>
    <row r="59" spans="1:5" ht="53.25" customHeight="1">
      <c r="A59" s="41" t="s">
        <v>108</v>
      </c>
      <c r="B59" s="42" t="s">
        <v>100</v>
      </c>
      <c r="C59" s="7"/>
      <c r="D59" s="15">
        <v>24588.946</v>
      </c>
      <c r="E59" s="15">
        <v>24588.946</v>
      </c>
    </row>
    <row r="60" spans="1:5" ht="27" customHeight="1">
      <c r="A60" s="41" t="s">
        <v>109</v>
      </c>
      <c r="B60" s="43" t="s">
        <v>101</v>
      </c>
      <c r="C60" s="7"/>
      <c r="D60" s="15">
        <v>58618.531000000003</v>
      </c>
      <c r="E60" s="15">
        <v>58618.531000000003</v>
      </c>
    </row>
    <row r="61" spans="1:5" ht="39" customHeight="1">
      <c r="A61" s="41" t="s">
        <v>110</v>
      </c>
      <c r="B61" s="44" t="s">
        <v>102</v>
      </c>
      <c r="C61" s="7"/>
      <c r="D61" s="15">
        <v>194.37350000000001</v>
      </c>
      <c r="E61" s="15">
        <v>204.87350000000001</v>
      </c>
    </row>
    <row r="62" spans="1:5" ht="18" customHeight="1">
      <c r="A62" s="38" t="s">
        <v>111</v>
      </c>
      <c r="B62" s="8" t="s">
        <v>52</v>
      </c>
      <c r="C62" s="7">
        <v>35226.601999999999</v>
      </c>
      <c r="D62" s="15">
        <v>35226.601999999999</v>
      </c>
      <c r="E62" s="15">
        <v>35226.601999999999</v>
      </c>
    </row>
    <row r="63" spans="1:5">
      <c r="A63" s="60" t="s">
        <v>9</v>
      </c>
      <c r="B63" s="60"/>
      <c r="C63" s="49" t="e">
        <f>C51+C9</f>
        <v>#REF!</v>
      </c>
      <c r="D63" s="40">
        <f>D51+D10</f>
        <v>2580287.7800497087</v>
      </c>
      <c r="E63" s="40">
        <f>E51+E10</f>
        <v>2593690.6084131626</v>
      </c>
    </row>
    <row r="64" spans="1:5" s="5" customFormat="1">
      <c r="D64" s="24"/>
    </row>
    <row r="65" spans="4:5" s="5" customFormat="1">
      <c r="D65" s="24"/>
    </row>
    <row r="66" spans="4:5" s="5" customFormat="1">
      <c r="D66" s="25"/>
      <c r="E66" s="48"/>
    </row>
    <row r="67" spans="4:5" s="5" customFormat="1">
      <c r="D67" s="24"/>
    </row>
    <row r="68" spans="4:5" s="5" customFormat="1">
      <c r="D68" s="25"/>
    </row>
    <row r="69" spans="4:5" s="5" customFormat="1">
      <c r="D69" s="47"/>
    </row>
    <row r="70" spans="4:5" s="5" customFormat="1"/>
    <row r="71" spans="4:5" s="5" customFormat="1">
      <c r="D71" s="47"/>
    </row>
    <row r="72" spans="4:5" s="5" customFormat="1"/>
    <row r="73" spans="4:5" s="5" customFormat="1"/>
  </sheetData>
  <sheetProtection formatCells="0" formatColumns="0" formatRows="0" insertColumns="0" insertRows="0" insertHyperlinks="0" deleteColumns="0" deleteRows="0" sort="0" autoFilter="0" pivotTables="0"/>
  <mergeCells count="14">
    <mergeCell ref="B4:E4"/>
    <mergeCell ref="B1:E1"/>
    <mergeCell ref="B2:E2"/>
    <mergeCell ref="B3:E3"/>
    <mergeCell ref="A7:C7"/>
    <mergeCell ref="A8:A9"/>
    <mergeCell ref="B8:B9"/>
    <mergeCell ref="C8:C9"/>
    <mergeCell ref="A6:E6"/>
    <mergeCell ref="A56:B56"/>
    <mergeCell ref="D8:D9"/>
    <mergeCell ref="E8:E9"/>
    <mergeCell ref="A10:B10"/>
    <mergeCell ref="A63:B63"/>
  </mergeCells>
  <printOptions horizontalCentered="1"/>
  <pageMargins left="0.59055118110236227" right="0.59055118110236227" top="0.59055118110236227" bottom="0.59055118110236227" header="0" footer="0"/>
  <pageSetup paperSize="9" scale="85" orientation="portrait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 на 2020-21г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Даниял</dc:creator>
  <cp:lastModifiedBy>Бувайсари</cp:lastModifiedBy>
  <cp:lastPrinted>2019-03-04T11:47:07Z</cp:lastPrinted>
  <dcterms:created xsi:type="dcterms:W3CDTF">2008-09-05T05:21:55Z</dcterms:created>
  <dcterms:modified xsi:type="dcterms:W3CDTF">2019-03-04T11:47:14Z</dcterms:modified>
</cp:coreProperties>
</file>