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10830"/>
  </bookViews>
  <sheets>
    <sheet name="Приложение 5 на 2021-23г" sheetId="9" r:id="rId1"/>
  </sheets>
  <definedNames>
    <definedName name="_xlnm._FilterDatabase" localSheetId="0" hidden="1">'Приложение 5 на 2021-23г'!$A$14:$C$14</definedName>
    <definedName name="_xlnm.Print_Area" localSheetId="0">'Приложение 5 на 2021-23г'!$A$1:$E$59</definedName>
  </definedNames>
  <calcPr calcId="125725"/>
</workbook>
</file>

<file path=xl/calcChain.xml><?xml version="1.0" encoding="utf-8"?>
<calcChain xmlns="http://schemas.openxmlformats.org/spreadsheetml/2006/main">
  <c r="E48" i="9"/>
  <c r="D48"/>
  <c r="E45" l="1"/>
  <c r="E44" s="1"/>
  <c r="E43" s="1"/>
  <c r="E56" s="1"/>
  <c r="D45"/>
  <c r="D44" s="1"/>
  <c r="D43" s="1"/>
  <c r="D56" s="1"/>
  <c r="C48" l="1"/>
  <c r="C45"/>
  <c r="C43"/>
  <c r="C56" s="1"/>
  <c r="D12" l="1"/>
  <c r="E12" l="1"/>
</calcChain>
</file>

<file path=xl/sharedStrings.xml><?xml version="1.0" encoding="utf-8"?>
<sst xmlns="http://schemas.openxmlformats.org/spreadsheetml/2006/main" count="99" uniqueCount="97">
  <si>
    <t>2 00 00000 00 0000 000</t>
  </si>
  <si>
    <t>2 02 01000 00 0000 151</t>
  </si>
  <si>
    <t>Наименование доходов</t>
  </si>
  <si>
    <t>Код бюджетной классификации  Российской Федерации</t>
  </si>
  <si>
    <t xml:space="preserve">Сумма </t>
  </si>
  <si>
    <t>тыс. рублей</t>
  </si>
  <si>
    <t>Налоговые и неналоговые доходы</t>
  </si>
  <si>
    <t>2 02 00000 00 0000 000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</si>
  <si>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</si>
  <si>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</si>
  <si>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 ДОХОДОВ</t>
  </si>
  <si>
    <t>Грозненского муниципального района</t>
  </si>
  <si>
    <t>"О бюджете Грозненского муниципального района</t>
  </si>
  <si>
    <t>1 01 02010 01 0000 110</t>
  </si>
  <si>
    <t>1 01 02020 01 0000 110</t>
  </si>
  <si>
    <t>1 01 02030 01 0000 110</t>
  </si>
  <si>
    <t>1 01 02040 01 0000 110</t>
  </si>
  <si>
    <t>1 08 03010 01 0000 110</t>
  </si>
  <si>
    <t>Дотации бюджетам муниципальных районов на выравнивание бюджетной обеспеченности</t>
  </si>
  <si>
    <t>Дотации бюджетам бюджетной системы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</si>
  <si>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</si>
  <si>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</si>
  <si>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</si>
  <si>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</si>
  <si>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Плата за выбросы загрязняющих веществ в атмосферный воздух стационарными объектами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</si>
  <si>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</si>
  <si>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</si>
  <si>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Государственная пошлина за выдачу разрешения на установку рекламной конструкции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</si>
  <si>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</si>
  <si>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</si>
  <si>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20230000 Субвенции бюджетам бюджетной системы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</si>
  <si>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</si>
  <si>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Прочие субвенции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</si>
  <si>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</si>
  <si>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</si>
  <si>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</si>
  <si>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1 05 01011 01 0000 110</t>
  </si>
  <si>
    <t>1 05 01021 01 0000 110</t>
  </si>
  <si>
    <t>1 05 03010 01 0000 110</t>
  </si>
  <si>
    <t>1 05 04020 02 0000 110</t>
  </si>
  <si>
    <t>1 08 07150 01 0000 110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</si>
  <si>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</si>
  <si>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</si>
  <si>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</si>
  <si>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</si>
  <si>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1 14 06013 05 0000 430</t>
  </si>
  <si>
    <t>1 12 01010 01 0000 120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</si>
  <si>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</si>
  <si>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2 02 15001 05 0000 151</t>
  </si>
  <si>
    <t>2 02 15002 05 0000 151</t>
  </si>
  <si>
    <t>2 02 35118 05 0000 151</t>
  </si>
  <si>
    <t>2 02 30024 05 0000 151</t>
  </si>
  <si>
    <t>к проекту решения Совета депутатов</t>
  </si>
  <si>
    <t>2 02 30027 05 0000 151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</si>
  <si>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 за счет средств регионального бюджета</t>
  </si>
  <si>
    <t>2 02 30029 05 0000 151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</si>
  <si>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</si>
  <si>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</si>
  <si>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1 12 01041 01 0000 120</t>
  </si>
  <si>
    <t>Плата за размещение отходов производства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</si>
  <si>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</si>
  <si>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</si>
  <si>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</si>
  <si>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</si>
  <si>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</si>
  <si>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1 03 02241 01 0000 110</t>
  </si>
  <si>
    <t>1 03 02251 01 0000 110</t>
  </si>
  <si>
    <t>1 03 02261 01 0000 110</t>
  </si>
  <si>
    <t>2 02 35260 05 0000 150</t>
  </si>
  <si>
    <t>на 2021 год и плановый период 2022-2023гг."</t>
  </si>
  <si>
    <t>1 16 01 053 01 0000 140</t>
  </si>
  <si>
    <t>Административные штрафы, установленные главой 5 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</si>
  <si>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1 16 01 063 01 0000 140</t>
  </si>
  <si>
    <t>Административные штрафы, установленные главой 6 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</si>
  <si>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1 16 01 073 01 0000 140</t>
  </si>
  <si>
    <t>Административные штрафы, установленные главой 7 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</si>
  <si>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1 16 01 133 01 0000 140</t>
  </si>
  <si>
    <t>Административные штрафы, установленные главой 13 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</si>
  <si>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1 16 01 143 01 0000 140</t>
  </si>
  <si>
    <t>Административные штрафы, установленные главой 14 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</si>
  <si>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1 16 01 153 01 0000 140</t>
  </si>
  <si>
    <t>Административные штрафы, установленные главой 15 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 пункте 6 статьи 46 Бюджетного кодекса Российской Федерации), налагаемые мировыми судьями, комиссиями по делам несовершеннолетних и защите их прав</t>
  </si>
  <si>
    <t>1 16 01 173 01 0000 140</t>
  </si>
  <si>
    <t>Административные штрафы, установленные главой 17 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</si>
  <si>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1 16 01 193 01 0000 140</t>
  </si>
  <si>
    <t>Административные штрафы, установленные главой 19 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</si>
  <si>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1 16 01 203 01 0000 140</t>
  </si>
  <si>
    <t>Административные штрафы, установленные главой 20 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</si>
  <si>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1 16 10 123 01 0000 140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</si>
  <si>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</si>
  <si>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1 16 10 129 01 0000 140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</si>
  <si>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федеральный бюджет и бюджет муниципального образования по нормативам, действовавшим в 2019 году</t>
  </si>
  <si>
    <t>2 02 49999 05 0000 151</t>
  </si>
  <si>
    <t>2 02 30021 05 0000 150</t>
  </si>
  <si>
    <t xml:space="preserve">Субвенции бюджетам муниципальных образований на ежемесячное денежное вознаграждение за классное руководство
</t>
  </si>
  <si>
    <t>Поступление доходов в бюджет Грозненского муниципального района на плановый период  2022 и 2023 годов.</t>
  </si>
  <si>
    <t>Приложение 5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</si>
</sst>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#,##0.0"/>
    <numFmt numFmtId="166" formatCode="#,##0.00;[Red]\-#,##0.00;0.00"/>
    <numFmt numFmtId="167" formatCode="#,##0.000"/>
    <numFmt numFmtId="168" formatCode="#,##0.00000"/>
    <numFmt numFmtId="169" formatCode="#,##0.0000000"/>
    <numFmt numFmtId="170" formatCode="#,##0.0000"/>
  </numFmts>
  <fonts count="1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theme="10"/>
      <name val="Arial Cyr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0" fontId="5" fillId="0" borderId="0"/>
    <xf numFmtId="0" fontId="8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 applyFill="1" applyBorder="1"/>
    <xf numFmtId="0" fontId="0" fillId="0" borderId="0" xfId="0" applyFill="1" applyAlignment="1">
      <alignment vertical="top"/>
    </xf>
    <xf numFmtId="4" fontId="0" fillId="0" borderId="0" xfId="0" applyNumberFormat="1" applyFill="1"/>
    <xf numFmtId="165" fontId="0" fillId="0" borderId="0" xfId="0" applyNumberFormat="1" applyFill="1"/>
    <xf numFmtId="4" fontId="2" fillId="0" borderId="6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6" fontId="3" fillId="0" borderId="6" xfId="1" applyNumberFormat="1" applyFont="1" applyFill="1" applyBorder="1" applyAlignment="1" applyProtection="1">
      <alignment vertical="center" wrapText="1"/>
      <protection hidden="1"/>
    </xf>
    <xf numFmtId="0" fontId="3" fillId="0" borderId="1" xfId="1" applyNumberFormat="1" applyFont="1" applyFill="1" applyBorder="1" applyAlignment="1" applyProtection="1">
      <alignment horizontal="left" vertical="center" wrapText="1"/>
      <protection hidden="1"/>
    </xf>
    <xf numFmtId="0" fontId="6" fillId="0" borderId="1" xfId="1" applyFont="1" applyFill="1" applyBorder="1" applyAlignment="1">
      <alignment horizontal="justify" vertical="center" wrapText="1"/>
    </xf>
    <xf numFmtId="0" fontId="7" fillId="0" borderId="10" xfId="3" applyNumberFormat="1" applyFont="1" applyFill="1" applyBorder="1" applyAlignment="1">
      <alignment horizontal="left" vertical="center" wrapText="1" readingOrder="1"/>
    </xf>
    <xf numFmtId="0" fontId="6" fillId="0" borderId="1" xfId="0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166" fontId="3" fillId="0" borderId="6" xfId="1" applyNumberFormat="1" applyFont="1" applyFill="1" applyBorder="1" applyAlignment="1" applyProtection="1">
      <alignment vertical="center"/>
      <protection hidden="1"/>
    </xf>
    <xf numFmtId="4" fontId="3" fillId="0" borderId="12" xfId="0" applyNumberFormat="1" applyFont="1" applyFill="1" applyBorder="1" applyAlignment="1">
      <alignment horizontal="left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168" fontId="0" fillId="0" borderId="0" xfId="0" applyNumberFormat="1" applyFill="1" applyAlignment="1">
      <alignment vertical="top"/>
    </xf>
    <xf numFmtId="169" fontId="0" fillId="0" borderId="0" xfId="0" applyNumberFormat="1" applyFill="1"/>
    <xf numFmtId="167" fontId="0" fillId="0" borderId="0" xfId="0" applyNumberFormat="1" applyFill="1"/>
    <xf numFmtId="0" fontId="6" fillId="0" borderId="2" xfId="0" applyFont="1" applyFill="1" applyBorder="1" applyAlignment="1">
      <alignment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49" fontId="6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170" fontId="3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 wrapText="1"/>
    </xf>
    <xf numFmtId="49" fontId="6" fillId="0" borderId="6" xfId="4" applyNumberFormat="1" applyFont="1" applyFill="1" applyBorder="1" applyAlignment="1" applyProtection="1">
      <alignment horizontal="left" vertical="center"/>
      <protection hidden="1"/>
    </xf>
    <xf numFmtId="0" fontId="6" fillId="0" borderId="1" xfId="5" applyFont="1" applyFill="1" applyBorder="1" applyAlignment="1">
      <alignment wrapText="1"/>
    </xf>
    <xf numFmtId="166" fontId="6" fillId="0" borderId="6" xfId="1" applyNumberFormat="1" applyFont="1" applyFill="1" applyBorder="1" applyAlignment="1" applyProtection="1">
      <alignment vertical="center"/>
      <protection hidden="1"/>
    </xf>
    <xf numFmtId="165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wrapText="1"/>
    </xf>
    <xf numFmtId="165" fontId="6" fillId="0" borderId="3" xfId="1" applyNumberFormat="1" applyFont="1" applyFill="1" applyBorder="1" applyAlignment="1" applyProtection="1">
      <alignment horizontal="righ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65" fontId="9" fillId="0" borderId="3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66" fontId="6" fillId="0" borderId="1" xfId="1" applyNumberFormat="1" applyFont="1" applyFill="1" applyBorder="1" applyAlignment="1" applyProtection="1">
      <alignment vertical="center"/>
      <protection hidden="1"/>
    </xf>
    <xf numFmtId="165" fontId="6" fillId="0" borderId="1" xfId="1" applyNumberFormat="1" applyFont="1" applyFill="1" applyBorder="1" applyAlignment="1" applyProtection="1">
      <alignment horizontal="right" vertical="center"/>
    </xf>
    <xf numFmtId="165" fontId="10" fillId="0" borderId="1" xfId="1" applyNumberFormat="1" applyFont="1" applyFill="1" applyBorder="1" applyAlignment="1" applyProtection="1">
      <alignment horizontal="right" vertical="top"/>
    </xf>
    <xf numFmtId="165" fontId="9" fillId="0" borderId="6" xfId="0" applyNumberFormat="1" applyFont="1" applyFill="1" applyBorder="1" applyAlignment="1">
      <alignment horizontal="right" vertical="center" wrapText="1"/>
    </xf>
    <xf numFmtId="49" fontId="6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6" fillId="0" borderId="3" xfId="1" applyNumberFormat="1" applyFont="1" applyFill="1" applyBorder="1" applyAlignment="1" applyProtection="1">
      <alignment vertical="center"/>
      <protection hidden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justify" vertical="center" wrapText="1"/>
    </xf>
    <xf numFmtId="165" fontId="6" fillId="0" borderId="3" xfId="1" applyNumberFormat="1" applyFont="1" applyFill="1" applyBorder="1" applyAlignment="1" applyProtection="1">
      <alignment horizontal="right" vertical="center"/>
      <protection hidden="1"/>
    </xf>
    <xf numFmtId="165" fontId="6" fillId="0" borderId="1" xfId="1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65" fontId="3" fillId="0" borderId="3" xfId="1" applyNumberFormat="1" applyFont="1" applyFill="1" applyBorder="1" applyAlignment="1" applyProtection="1">
      <alignment vertical="center" wrapText="1"/>
      <protection hidden="1"/>
    </xf>
    <xf numFmtId="165" fontId="3" fillId="0" borderId="3" xfId="0" applyNumberFormat="1" applyFont="1" applyFill="1" applyBorder="1" applyAlignment="1">
      <alignment horizontal="right" vertical="center" wrapText="1"/>
    </xf>
    <xf numFmtId="165" fontId="3" fillId="0" borderId="15" xfId="1" applyNumberFormat="1" applyFont="1" applyFill="1" applyBorder="1" applyAlignment="1" applyProtection="1">
      <alignment horizontal="right" vertical="center"/>
    </xf>
    <xf numFmtId="165" fontId="3" fillId="0" borderId="15" xfId="2" applyNumberFormat="1" applyFont="1" applyFill="1" applyBorder="1" applyAlignment="1">
      <alignment horizontal="right" vertical="center" shrinkToFit="1"/>
    </xf>
    <xf numFmtId="165" fontId="6" fillId="0" borderId="2" xfId="0" applyNumberFormat="1" applyFont="1" applyFill="1" applyBorder="1" applyAlignment="1">
      <alignment horizontal="right" vertical="center" wrapText="1"/>
    </xf>
    <xf numFmtId="165" fontId="3" fillId="0" borderId="3" xfId="2" applyNumberFormat="1" applyFont="1" applyFill="1" applyBorder="1" applyAlignment="1">
      <alignment horizontal="right" vertical="center" shrinkToFit="1"/>
    </xf>
    <xf numFmtId="165" fontId="3" fillId="0" borderId="16" xfId="2" applyNumberFormat="1" applyFont="1" applyFill="1" applyBorder="1" applyAlignment="1">
      <alignment horizontal="right" vertical="center" shrinkToFit="1"/>
    </xf>
    <xf numFmtId="165" fontId="6" fillId="0" borderId="3" xfId="0" applyNumberFormat="1" applyFont="1" applyFill="1" applyBorder="1" applyAlignment="1">
      <alignment horizontal="right" vertical="center" wrapText="1"/>
    </xf>
    <xf numFmtId="165" fontId="3" fillId="0" borderId="3" xfId="1" applyNumberFormat="1" applyFont="1" applyFill="1" applyBorder="1" applyAlignment="1" applyProtection="1">
      <alignment horizontal="right" vertical="center"/>
    </xf>
    <xf numFmtId="165" fontId="6" fillId="0" borderId="20" xfId="0" applyNumberFormat="1" applyFont="1" applyFill="1" applyBorder="1" applyAlignment="1">
      <alignment horizontal="right" vertical="center" wrapText="1"/>
    </xf>
    <xf numFmtId="165" fontId="6" fillId="0" borderId="9" xfId="2" applyNumberFormat="1" applyFont="1" applyFill="1" applyBorder="1" applyAlignment="1">
      <alignment horizontal="right" vertical="center"/>
    </xf>
    <xf numFmtId="165" fontId="9" fillId="0" borderId="1" xfId="1" applyNumberFormat="1" applyFont="1" applyFill="1" applyBorder="1" applyAlignment="1" applyProtection="1">
      <alignment vertical="center"/>
      <protection hidden="1"/>
    </xf>
    <xf numFmtId="165" fontId="2" fillId="0" borderId="6" xfId="0" applyNumberFormat="1" applyFont="1" applyFill="1" applyBorder="1" applyAlignment="1">
      <alignment horizontal="right" vertical="center" wrapText="1"/>
    </xf>
    <xf numFmtId="165" fontId="2" fillId="0" borderId="3" xfId="0" applyNumberFormat="1" applyFont="1" applyFill="1" applyBorder="1" applyAlignment="1">
      <alignment horizontal="right" vertical="center" wrapText="1"/>
    </xf>
    <xf numFmtId="165" fontId="9" fillId="0" borderId="19" xfId="0" applyNumberFormat="1" applyFont="1" applyFill="1" applyBorder="1" applyAlignment="1">
      <alignment horizontal="right" vertical="center" wrapText="1"/>
    </xf>
    <xf numFmtId="165" fontId="9" fillId="0" borderId="19" xfId="1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9" fillId="0" borderId="17" xfId="1" applyNumberFormat="1" applyFont="1" applyFill="1" applyBorder="1" applyAlignment="1" applyProtection="1">
      <alignment horizontal="left" vertical="center"/>
      <protection hidden="1"/>
    </xf>
    <xf numFmtId="49" fontId="9" fillId="0" borderId="7" xfId="1" applyNumberFormat="1" applyFont="1" applyFill="1" applyBorder="1" applyAlignment="1" applyProtection="1">
      <alignment horizontal="left" vertical="center"/>
      <protection hidden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</cellXfs>
  <cellStyles count="6">
    <cellStyle name="Normal" xfId="3"/>
    <cellStyle name="Гиперссылка" xfId="5" builtinId="8"/>
    <cellStyle name="Обычный" xfId="0" builtinId="0"/>
    <cellStyle name="Обычный 2" xfId="1"/>
    <cellStyle name="Обычный 2 2" xfId="4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ase.garant.ru/12125267/948c9c0734b6e944a4727660f2d5a027/" TargetMode="External"/><Relationship Id="rId3" Type="http://schemas.openxmlformats.org/officeDocument/2006/relationships/hyperlink" Target="https://base.garant.ru/12125267/2c2bb927757944432208533b3ff87c36/" TargetMode="External"/><Relationship Id="rId7" Type="http://schemas.openxmlformats.org/officeDocument/2006/relationships/hyperlink" Target="https://base.garant.ru/12125267/5434a9dc4ceb5e696a30fe12e328d51d/" TargetMode="External"/><Relationship Id="rId2" Type="http://schemas.openxmlformats.org/officeDocument/2006/relationships/hyperlink" Target="https://base.garant.ru/12125267/21a69d564a3ae054d908867940facd2e/" TargetMode="External"/><Relationship Id="rId1" Type="http://schemas.openxmlformats.org/officeDocument/2006/relationships/hyperlink" Target="https://base.garant.ru/12125267/52578c3309a272ee8ad686a4e87a118f/" TargetMode="External"/><Relationship Id="rId6" Type="http://schemas.openxmlformats.org/officeDocument/2006/relationships/hyperlink" Target="https://base.garant.ru/12125267/527e9918c43708943f2731cd1ab5367a/" TargetMode="External"/><Relationship Id="rId5" Type="http://schemas.openxmlformats.org/officeDocument/2006/relationships/hyperlink" Target="https://base.garant.ru/12125267/39508de81c29ab8e2f1ebbd63918d25c/" TargetMode="External"/><Relationship Id="rId4" Type="http://schemas.openxmlformats.org/officeDocument/2006/relationships/hyperlink" Target="https://base.garant.ru/12125267/7089f5884fee83d662c14b2f52914131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view="pageBreakPreview" zoomScaleSheetLayoutView="100" workbookViewId="0">
      <selection activeCell="E7" sqref="E7"/>
    </sheetView>
  </sheetViews>
  <sheetFormatPr defaultRowHeight="12.75"/>
  <cols>
    <col min="1" max="1" width="19.85546875" style="1" customWidth="1"/>
    <col min="2" max="2" width="51.42578125" style="1" customWidth="1"/>
    <col min="3" max="3" width="15.85546875" style="1" hidden="1" customWidth="1"/>
    <col min="4" max="4" width="14.5703125" style="1" customWidth="1"/>
    <col min="5" max="5" width="15.28515625" style="1" customWidth="1"/>
    <col min="6" max="6" width="9.140625" style="1"/>
    <col min="7" max="7" width="15.7109375" style="1" customWidth="1"/>
    <col min="8" max="8" width="13.28515625" style="1" bestFit="1" customWidth="1"/>
    <col min="9" max="9" width="10.7109375" style="1" bestFit="1" customWidth="1"/>
    <col min="10" max="16384" width="9.140625" style="1"/>
  </cols>
  <sheetData>
    <row r="1" spans="1:8">
      <c r="A1" s="2"/>
      <c r="B1" s="70" t="s">
        <v>96</v>
      </c>
      <c r="C1" s="70"/>
      <c r="D1" s="70"/>
      <c r="E1" s="70"/>
    </row>
    <row r="2" spans="1:8">
      <c r="A2" s="2"/>
      <c r="B2" s="70" t="s">
        <v>52</v>
      </c>
      <c r="C2" s="70"/>
      <c r="D2" s="70"/>
      <c r="E2" s="70"/>
    </row>
    <row r="3" spans="1:8">
      <c r="A3" s="2"/>
      <c r="B3" s="70" t="s">
        <v>11</v>
      </c>
      <c r="C3" s="70"/>
      <c r="D3" s="70"/>
      <c r="E3" s="70"/>
    </row>
    <row r="4" spans="1:8">
      <c r="A4" s="2"/>
      <c r="B4" s="70" t="s">
        <v>12</v>
      </c>
      <c r="C4" s="70"/>
      <c r="D4" s="70"/>
      <c r="E4" s="70"/>
    </row>
    <row r="5" spans="1:8">
      <c r="A5" s="2"/>
      <c r="B5" s="70" t="s">
        <v>69</v>
      </c>
      <c r="C5" s="70"/>
      <c r="D5" s="70"/>
      <c r="E5" s="70"/>
    </row>
    <row r="6" spans="1:8">
      <c r="A6" s="2"/>
      <c r="B6" s="70"/>
      <c r="C6" s="70"/>
      <c r="D6" s="70"/>
      <c r="E6" s="70"/>
    </row>
    <row r="7" spans="1:8">
      <c r="A7" s="2"/>
      <c r="B7" s="53"/>
      <c r="C7" s="53"/>
      <c r="D7" s="53"/>
      <c r="E7" s="53"/>
    </row>
    <row r="8" spans="1:8" ht="18" customHeight="1">
      <c r="A8" s="78" t="s">
        <v>95</v>
      </c>
      <c r="B8" s="78"/>
      <c r="C8" s="78"/>
      <c r="D8" s="78"/>
      <c r="E8" s="78"/>
    </row>
    <row r="9" spans="1:8" ht="16.5" customHeight="1" thickBot="1">
      <c r="A9" s="71"/>
      <c r="B9" s="71"/>
      <c r="C9" s="71"/>
      <c r="D9" s="52"/>
      <c r="E9" s="52" t="s">
        <v>5</v>
      </c>
      <c r="H9" s="6"/>
    </row>
    <row r="10" spans="1:8">
      <c r="A10" s="72" t="s">
        <v>3</v>
      </c>
      <c r="B10" s="74" t="s">
        <v>2</v>
      </c>
      <c r="C10" s="76" t="s">
        <v>4</v>
      </c>
      <c r="D10" s="76" t="s">
        <v>4</v>
      </c>
      <c r="E10" s="81" t="s">
        <v>4</v>
      </c>
    </row>
    <row r="11" spans="1:8" ht="30" customHeight="1">
      <c r="A11" s="73"/>
      <c r="B11" s="75"/>
      <c r="C11" s="77"/>
      <c r="D11" s="77"/>
      <c r="E11" s="82"/>
    </row>
    <row r="12" spans="1:8">
      <c r="A12" s="83" t="s">
        <v>6</v>
      </c>
      <c r="B12" s="84"/>
      <c r="C12" s="7">
        <v>180026.57</v>
      </c>
      <c r="D12" s="66">
        <f>SUM(D13:D42)</f>
        <v>145812.19907999999</v>
      </c>
      <c r="E12" s="67">
        <f>SUM(E13:E42)</f>
        <v>152274.18611000001</v>
      </c>
      <c r="G12" s="6"/>
      <c r="H12" s="6"/>
    </row>
    <row r="13" spans="1:8" ht="63.75">
      <c r="A13" s="26" t="s">
        <v>13</v>
      </c>
      <c r="B13" s="15" t="s">
        <v>25</v>
      </c>
      <c r="C13" s="11">
        <v>135922.85999999999</v>
      </c>
      <c r="D13" s="54">
        <v>108733.44</v>
      </c>
      <c r="E13" s="55">
        <v>113083.2</v>
      </c>
      <c r="G13" s="5"/>
      <c r="H13" s="23"/>
    </row>
    <row r="14" spans="1:8" ht="102">
      <c r="A14" s="26" t="s">
        <v>14</v>
      </c>
      <c r="B14" s="15" t="s">
        <v>34</v>
      </c>
      <c r="C14" s="11">
        <v>539.94000000000005</v>
      </c>
      <c r="D14" s="56">
        <v>295.68</v>
      </c>
      <c r="E14" s="55">
        <v>307.2</v>
      </c>
      <c r="G14" s="24"/>
      <c r="H14" s="4"/>
    </row>
    <row r="15" spans="1:8" ht="38.25">
      <c r="A15" s="26" t="s">
        <v>15</v>
      </c>
      <c r="B15" s="15" t="s">
        <v>20</v>
      </c>
      <c r="C15" s="11">
        <v>21.89</v>
      </c>
      <c r="D15" s="54">
        <v>11.52</v>
      </c>
      <c r="E15" s="55">
        <v>11.52</v>
      </c>
      <c r="H15" s="4"/>
    </row>
    <row r="16" spans="1:8" ht="76.5">
      <c r="A16" s="26" t="s">
        <v>16</v>
      </c>
      <c r="B16" s="15" t="s">
        <v>35</v>
      </c>
      <c r="C16" s="11">
        <v>214.1</v>
      </c>
      <c r="D16" s="54">
        <v>200</v>
      </c>
      <c r="E16" s="55">
        <v>208</v>
      </c>
      <c r="H16" s="4"/>
    </row>
    <row r="17" spans="1:8" ht="102">
      <c r="A17" s="20" t="s">
        <v>64</v>
      </c>
      <c r="B17" s="16" t="s">
        <v>60</v>
      </c>
      <c r="C17" s="11">
        <v>9267.41</v>
      </c>
      <c r="D17" s="57">
        <v>9175.4134400000003</v>
      </c>
      <c r="E17" s="58">
        <v>9882.9476599999998</v>
      </c>
      <c r="H17" s="4"/>
    </row>
    <row r="18" spans="1:8" ht="114.75">
      <c r="A18" s="21" t="s">
        <v>65</v>
      </c>
      <c r="B18" s="17" t="s">
        <v>61</v>
      </c>
      <c r="C18" s="11">
        <v>64.930000000000007</v>
      </c>
      <c r="D18" s="59">
        <v>51.772399999999998</v>
      </c>
      <c r="E18" s="35">
        <v>55.1967</v>
      </c>
      <c r="H18" s="4"/>
    </row>
    <row r="19" spans="1:8" ht="102">
      <c r="A19" s="21" t="s">
        <v>66</v>
      </c>
      <c r="B19" s="17" t="s">
        <v>62</v>
      </c>
      <c r="C19" s="11">
        <v>17947.32</v>
      </c>
      <c r="D19" s="59">
        <v>12038.62176</v>
      </c>
      <c r="E19" s="35">
        <v>12925.394850000001</v>
      </c>
      <c r="H19" s="4"/>
    </row>
    <row r="20" spans="1:8" ht="102">
      <c r="A20" s="22" t="s">
        <v>67</v>
      </c>
      <c r="B20" s="18" t="s">
        <v>63</v>
      </c>
      <c r="C20" s="11">
        <v>-1723.29</v>
      </c>
      <c r="D20" s="60">
        <v>-1307.0485200000001</v>
      </c>
      <c r="E20" s="61">
        <v>-1517.2731000000001</v>
      </c>
      <c r="H20" s="4"/>
    </row>
    <row r="21" spans="1:8" ht="25.5">
      <c r="A21" s="26" t="s">
        <v>36</v>
      </c>
      <c r="B21" s="15" t="s">
        <v>21</v>
      </c>
      <c r="C21" s="11">
        <v>2201.5300000000002</v>
      </c>
      <c r="D21" s="55">
        <v>1490.5</v>
      </c>
      <c r="E21" s="55">
        <v>1550</v>
      </c>
      <c r="H21" s="4"/>
    </row>
    <row r="22" spans="1:8" ht="51">
      <c r="A22" s="26" t="s">
        <v>37</v>
      </c>
      <c r="B22" s="15" t="s">
        <v>26</v>
      </c>
      <c r="C22" s="11">
        <v>1365.06</v>
      </c>
      <c r="D22" s="54">
        <v>495</v>
      </c>
      <c r="E22" s="55">
        <v>515</v>
      </c>
      <c r="H22" s="4"/>
    </row>
    <row r="23" spans="1:8">
      <c r="A23" s="26" t="s">
        <v>38</v>
      </c>
      <c r="B23" s="15" t="s">
        <v>22</v>
      </c>
      <c r="C23" s="11">
        <v>286.81</v>
      </c>
      <c r="D23" s="55">
        <v>370.29999999999995</v>
      </c>
      <c r="E23" s="55">
        <v>385</v>
      </c>
      <c r="H23" s="4"/>
    </row>
    <row r="24" spans="1:8" ht="38.25">
      <c r="A24" s="26" t="s">
        <v>39</v>
      </c>
      <c r="B24" s="15" t="s">
        <v>47</v>
      </c>
      <c r="C24" s="11">
        <v>168.26</v>
      </c>
      <c r="D24" s="55">
        <v>160</v>
      </c>
      <c r="E24" s="55">
        <v>166</v>
      </c>
      <c r="H24" s="4"/>
    </row>
    <row r="25" spans="1:8" ht="38.25">
      <c r="A25" s="26" t="s">
        <v>17</v>
      </c>
      <c r="B25" s="15" t="s">
        <v>23</v>
      </c>
      <c r="C25" s="11">
        <v>1882.64</v>
      </c>
      <c r="D25" s="56">
        <v>5224</v>
      </c>
      <c r="E25" s="54">
        <v>5433</v>
      </c>
      <c r="H25" s="4"/>
    </row>
    <row r="26" spans="1:8" ht="25.5">
      <c r="A26" s="26" t="s">
        <v>40</v>
      </c>
      <c r="B26" s="15" t="s">
        <v>27</v>
      </c>
      <c r="C26" s="11">
        <v>393.33</v>
      </c>
      <c r="D26" s="56">
        <v>75</v>
      </c>
      <c r="E26" s="54">
        <v>78</v>
      </c>
      <c r="H26" s="4"/>
    </row>
    <row r="27" spans="1:8" ht="76.5">
      <c r="A27" s="26" t="s">
        <v>41</v>
      </c>
      <c r="B27" s="15" t="s">
        <v>42</v>
      </c>
      <c r="C27" s="19">
        <v>5347.35</v>
      </c>
      <c r="D27" s="55">
        <v>6370</v>
      </c>
      <c r="E27" s="54">
        <v>6625</v>
      </c>
      <c r="H27" s="4"/>
    </row>
    <row r="28" spans="1:8" ht="25.5">
      <c r="A28" s="27" t="s">
        <v>46</v>
      </c>
      <c r="B28" s="12" t="s">
        <v>24</v>
      </c>
      <c r="C28" s="19">
        <v>0.93</v>
      </c>
      <c r="D28" s="56">
        <v>10</v>
      </c>
      <c r="E28" s="56">
        <v>10</v>
      </c>
      <c r="H28" s="4"/>
    </row>
    <row r="29" spans="1:8">
      <c r="A29" s="28" t="s">
        <v>58</v>
      </c>
      <c r="B29" s="14" t="s">
        <v>59</v>
      </c>
      <c r="C29" s="19"/>
      <c r="D29" s="62">
        <v>9</v>
      </c>
      <c r="E29" s="62">
        <v>9</v>
      </c>
      <c r="H29" s="4"/>
    </row>
    <row r="30" spans="1:8" ht="76.5">
      <c r="A30" s="26" t="s">
        <v>43</v>
      </c>
      <c r="B30" s="15" t="s">
        <v>44</v>
      </c>
      <c r="C30" s="19">
        <v>65.010000000000005</v>
      </c>
      <c r="D30" s="62">
        <v>155</v>
      </c>
      <c r="E30" s="55">
        <v>161</v>
      </c>
      <c r="H30" s="4"/>
    </row>
    <row r="31" spans="1:8" ht="51">
      <c r="A31" s="26" t="s">
        <v>45</v>
      </c>
      <c r="B31" s="15" t="s">
        <v>28</v>
      </c>
      <c r="C31" s="19">
        <v>2666.26</v>
      </c>
      <c r="D31" s="8">
        <v>1240</v>
      </c>
      <c r="E31" s="55">
        <v>1290</v>
      </c>
      <c r="H31" s="4"/>
    </row>
    <row r="32" spans="1:8" ht="76.5">
      <c r="A32" s="32" t="s">
        <v>70</v>
      </c>
      <c r="B32" s="33" t="s">
        <v>71</v>
      </c>
      <c r="C32" s="34"/>
      <c r="D32" s="35">
        <v>31</v>
      </c>
      <c r="E32" s="63">
        <v>33</v>
      </c>
      <c r="H32" s="4"/>
    </row>
    <row r="33" spans="1:8" ht="89.25">
      <c r="A33" s="32" t="s">
        <v>72</v>
      </c>
      <c r="B33" s="33" t="s">
        <v>73</v>
      </c>
      <c r="C33" s="34"/>
      <c r="D33" s="35">
        <v>5</v>
      </c>
      <c r="E33" s="63">
        <v>5</v>
      </c>
      <c r="H33" s="4"/>
    </row>
    <row r="34" spans="1:8" ht="76.5">
      <c r="A34" s="32" t="s">
        <v>74</v>
      </c>
      <c r="B34" s="33" t="s">
        <v>75</v>
      </c>
      <c r="C34" s="34"/>
      <c r="D34" s="35">
        <v>140</v>
      </c>
      <c r="E34" s="63">
        <v>152</v>
      </c>
      <c r="H34" s="4"/>
    </row>
    <row r="35" spans="1:8" ht="64.5" customHeight="1">
      <c r="A35" s="32" t="s">
        <v>76</v>
      </c>
      <c r="B35" s="33" t="s">
        <v>77</v>
      </c>
      <c r="C35" s="34"/>
      <c r="D35" s="35">
        <v>20</v>
      </c>
      <c r="E35" s="63">
        <v>22</v>
      </c>
      <c r="H35" s="4"/>
    </row>
    <row r="36" spans="1:8" ht="89.25">
      <c r="A36" s="32" t="s">
        <v>78</v>
      </c>
      <c r="B36" s="33" t="s">
        <v>79</v>
      </c>
      <c r="C36" s="34"/>
      <c r="D36" s="35">
        <v>9</v>
      </c>
      <c r="E36" s="63">
        <v>9</v>
      </c>
      <c r="H36" s="4"/>
    </row>
    <row r="37" spans="1:8" ht="102">
      <c r="A37" s="32" t="s">
        <v>80</v>
      </c>
      <c r="B37" s="15" t="s">
        <v>81</v>
      </c>
      <c r="C37" s="34"/>
      <c r="D37" s="35">
        <v>3</v>
      </c>
      <c r="E37" s="63">
        <v>3</v>
      </c>
      <c r="H37" s="4"/>
    </row>
    <row r="38" spans="1:8" ht="76.5">
      <c r="A38" s="32" t="s">
        <v>82</v>
      </c>
      <c r="B38" s="33" t="s">
        <v>83</v>
      </c>
      <c r="C38" s="34"/>
      <c r="D38" s="35">
        <v>19</v>
      </c>
      <c r="E38" s="63">
        <v>21</v>
      </c>
      <c r="H38" s="4"/>
    </row>
    <row r="39" spans="1:8" ht="65.25" customHeight="1">
      <c r="A39" s="32" t="s">
        <v>84</v>
      </c>
      <c r="B39" s="33" t="s">
        <v>85</v>
      </c>
      <c r="C39" s="34"/>
      <c r="D39" s="35">
        <v>31</v>
      </c>
      <c r="E39" s="63">
        <v>33</v>
      </c>
      <c r="H39" s="4"/>
    </row>
    <row r="40" spans="1:8" ht="76.5">
      <c r="A40" s="32" t="s">
        <v>86</v>
      </c>
      <c r="B40" s="33" t="s">
        <v>87</v>
      </c>
      <c r="C40" s="34">
        <v>146.53</v>
      </c>
      <c r="D40" s="35">
        <v>174</v>
      </c>
      <c r="E40" s="64">
        <v>188</v>
      </c>
      <c r="H40" s="4"/>
    </row>
    <row r="41" spans="1:8" ht="53.25" customHeight="1">
      <c r="A41" s="32" t="s">
        <v>88</v>
      </c>
      <c r="B41" s="36" t="s">
        <v>89</v>
      </c>
      <c r="C41" s="34">
        <v>7.25</v>
      </c>
      <c r="D41" s="37">
        <v>545</v>
      </c>
      <c r="E41" s="43">
        <v>590</v>
      </c>
      <c r="H41" s="4"/>
    </row>
    <row r="42" spans="1:8" ht="63.75">
      <c r="A42" s="32" t="s">
        <v>90</v>
      </c>
      <c r="B42" s="36" t="s">
        <v>91</v>
      </c>
      <c r="C42" s="34"/>
      <c r="D42" s="37">
        <v>37</v>
      </c>
      <c r="E42" s="43">
        <v>40</v>
      </c>
      <c r="H42" s="4"/>
    </row>
    <row r="43" spans="1:8" ht="25.5">
      <c r="A43" s="38" t="s">
        <v>0</v>
      </c>
      <c r="B43" s="39" t="s">
        <v>8</v>
      </c>
      <c r="C43" s="40" t="e">
        <f>#REF!+#REF!</f>
        <v>#REF!</v>
      </c>
      <c r="D43" s="41">
        <f>D44</f>
        <v>1632270.2179999999</v>
      </c>
      <c r="E43" s="41">
        <f>E44</f>
        <v>1576158.6229999997</v>
      </c>
      <c r="H43" s="4"/>
    </row>
    <row r="44" spans="1:8" ht="25.5">
      <c r="A44" s="38" t="s">
        <v>7</v>
      </c>
      <c r="B44" s="39" t="s">
        <v>9</v>
      </c>
      <c r="C44" s="40"/>
      <c r="D44" s="40">
        <f>D45+D48+D55</f>
        <v>1632270.2179999999</v>
      </c>
      <c r="E44" s="40">
        <f>E45+E48+E55</f>
        <v>1576158.6229999997</v>
      </c>
    </row>
    <row r="45" spans="1:8" ht="25.5">
      <c r="A45" s="38" t="s">
        <v>1</v>
      </c>
      <c r="B45" s="39" t="s">
        <v>19</v>
      </c>
      <c r="C45" s="40">
        <f>SUM(C46:C47)</f>
        <v>293860.24300000002</v>
      </c>
      <c r="D45" s="40">
        <f>SUM(D46:D47)</f>
        <v>265352.59999999998</v>
      </c>
      <c r="E45" s="40">
        <f>SUM(E46:E47)</f>
        <v>265352.59999999998</v>
      </c>
    </row>
    <row r="46" spans="1:8" ht="25.5">
      <c r="A46" s="29" t="s">
        <v>48</v>
      </c>
      <c r="B46" s="15" t="s">
        <v>18</v>
      </c>
      <c r="C46" s="42">
        <v>276457.06800000003</v>
      </c>
      <c r="D46" s="51">
        <v>265352.59999999998</v>
      </c>
      <c r="E46" s="43">
        <v>265352.59999999998</v>
      </c>
      <c r="G46" s="25"/>
    </row>
    <row r="47" spans="1:8" ht="25.5" hidden="1">
      <c r="A47" s="29" t="s">
        <v>49</v>
      </c>
      <c r="B47" s="15" t="s">
        <v>29</v>
      </c>
      <c r="C47" s="42">
        <v>17403.174999999999</v>
      </c>
      <c r="D47" s="51"/>
      <c r="E47" s="44"/>
    </row>
    <row r="48" spans="1:8" ht="18.75" customHeight="1">
      <c r="A48" s="79" t="s">
        <v>30</v>
      </c>
      <c r="B48" s="80"/>
      <c r="C48" s="45">
        <f>SUM(C49:C55)</f>
        <v>2204978.2379999999</v>
      </c>
      <c r="D48" s="65">
        <f>D49+D50+D51+D52+D53+D54</f>
        <v>1340678.2319999998</v>
      </c>
      <c r="E48" s="65">
        <f>E49+E50+E51+E52+E53+E54</f>
        <v>1284566.6369999999</v>
      </c>
    </row>
    <row r="49" spans="1:7" ht="38.25">
      <c r="A49" s="29" t="s">
        <v>50</v>
      </c>
      <c r="B49" s="46" t="s">
        <v>31</v>
      </c>
      <c r="C49" s="42">
        <v>4592.3379999999997</v>
      </c>
      <c r="D49" s="51">
        <v>3429.2420000000002</v>
      </c>
      <c r="E49" s="47">
        <v>3545.1619999999998</v>
      </c>
    </row>
    <row r="50" spans="1:7" ht="40.5" customHeight="1">
      <c r="A50" s="29" t="s">
        <v>93</v>
      </c>
      <c r="B50" s="48" t="s">
        <v>94</v>
      </c>
      <c r="C50" s="42"/>
      <c r="D50" s="51">
        <v>56246.400000000001</v>
      </c>
      <c r="E50" s="47">
        <v>0</v>
      </c>
    </row>
    <row r="51" spans="1:7" ht="38.25">
      <c r="A51" s="29" t="s">
        <v>51</v>
      </c>
      <c r="B51" s="46" t="s">
        <v>33</v>
      </c>
      <c r="C51" s="42">
        <v>2165159.298</v>
      </c>
      <c r="D51" s="51">
        <v>1231412.4979999999</v>
      </c>
      <c r="E51" s="51">
        <v>1231412.4979999999</v>
      </c>
    </row>
    <row r="52" spans="1:7" ht="51">
      <c r="A52" s="29" t="s">
        <v>53</v>
      </c>
      <c r="B52" s="49" t="s">
        <v>54</v>
      </c>
      <c r="C52" s="42"/>
      <c r="D52" s="50">
        <v>13476.371999999999</v>
      </c>
      <c r="E52" s="50">
        <v>13476.371999999999</v>
      </c>
      <c r="G52" s="25"/>
    </row>
    <row r="53" spans="1:7" ht="63.75">
      <c r="A53" s="29" t="s">
        <v>55</v>
      </c>
      <c r="B53" s="13" t="s">
        <v>56</v>
      </c>
      <c r="C53" s="42"/>
      <c r="D53" s="50">
        <v>35836.127999999997</v>
      </c>
      <c r="E53" s="50">
        <v>35836.127999999997</v>
      </c>
    </row>
    <row r="54" spans="1:7" ht="38.25">
      <c r="A54" s="29" t="s">
        <v>68</v>
      </c>
      <c r="B54" s="15" t="s">
        <v>57</v>
      </c>
      <c r="C54" s="42"/>
      <c r="D54" s="51">
        <v>277.59199999999998</v>
      </c>
      <c r="E54" s="47">
        <v>296.47699999999998</v>
      </c>
    </row>
    <row r="55" spans="1:7" ht="20.25" customHeight="1">
      <c r="A55" s="29" t="s">
        <v>92</v>
      </c>
      <c r="B55" s="46" t="s">
        <v>32</v>
      </c>
      <c r="C55" s="42">
        <v>35226.601999999999</v>
      </c>
      <c r="D55" s="51">
        <v>26239.385999999999</v>
      </c>
      <c r="E55" s="47">
        <v>26239.385999999999</v>
      </c>
      <c r="G55" s="6"/>
    </row>
    <row r="56" spans="1:7" ht="13.5" thickBot="1">
      <c r="A56" s="85" t="s">
        <v>10</v>
      </c>
      <c r="B56" s="86"/>
      <c r="C56" s="68" t="e">
        <f>C43+C11</f>
        <v>#REF!</v>
      </c>
      <c r="D56" s="69">
        <f>D43+D12</f>
        <v>1778082.4170799998</v>
      </c>
      <c r="E56" s="69">
        <f>E43+E12</f>
        <v>1728432.8091099998</v>
      </c>
    </row>
    <row r="57" spans="1:7" s="3" customFormat="1">
      <c r="D57" s="30"/>
    </row>
    <row r="58" spans="1:7" s="3" customFormat="1">
      <c r="D58" s="31"/>
      <c r="E58" s="31"/>
    </row>
    <row r="59" spans="1:7" s="3" customFormat="1">
      <c r="D59" s="10"/>
    </row>
    <row r="60" spans="1:7" s="3" customFormat="1">
      <c r="D60" s="9"/>
    </row>
    <row r="61" spans="1:7" s="3" customFormat="1">
      <c r="D61" s="10"/>
    </row>
    <row r="62" spans="1:7" s="3" customFormat="1"/>
    <row r="63" spans="1:7" s="3" customFormat="1"/>
    <row r="64" spans="1:7" s="3" customFormat="1"/>
    <row r="65" s="3" customFormat="1"/>
    <row r="66" s="3" customFormat="1"/>
  </sheetData>
  <sheetProtection formatCells="0" formatColumns="0" formatRows="0" insertColumns="0" insertRows="0" insertHyperlinks="0" deleteColumns="0" deleteRows="0" sort="0" autoFilter="0" pivotTables="0"/>
  <mergeCells count="16">
    <mergeCell ref="A48:B48"/>
    <mergeCell ref="D10:D11"/>
    <mergeCell ref="E10:E11"/>
    <mergeCell ref="A12:B12"/>
    <mergeCell ref="A56:B56"/>
    <mergeCell ref="A9:C9"/>
    <mergeCell ref="A10:A11"/>
    <mergeCell ref="B10:B11"/>
    <mergeCell ref="C10:C11"/>
    <mergeCell ref="A8:E8"/>
    <mergeCell ref="B6:E6"/>
    <mergeCell ref="B1:E1"/>
    <mergeCell ref="B2:E2"/>
    <mergeCell ref="B3:E3"/>
    <mergeCell ref="B4:E4"/>
    <mergeCell ref="B5:E5"/>
  </mergeCells>
  <hyperlinks>
    <hyperlink ref="B32" r:id="rId1" location="block_50" display="https://base.garant.ru/12125267/52578c3309a272ee8ad686a4e87a118f/ - block_50"/>
    <hyperlink ref="B33" r:id="rId2" location="block_60" display="https://base.garant.ru/12125267/21a69d564a3ae054d908867940facd2e/ - block_60"/>
    <hyperlink ref="B34" r:id="rId3" location="block_70" display="https://base.garant.ru/12125267/2c2bb927757944432208533b3ff87c36/ - block_70"/>
    <hyperlink ref="B35" r:id="rId4" location="block_130" display="https://base.garant.ru/12125267/7089f5884fee83d662c14b2f52914131/ - block_130"/>
    <hyperlink ref="B36" r:id="rId5" location="block_140" display="https://base.garant.ru/12125267/39508de81c29ab8e2f1ebbd63918d25c/ - block_140"/>
    <hyperlink ref="B38" r:id="rId6" location="block_170" display="https://base.garant.ru/12125267/527e9918c43708943f2731cd1ab5367a/ - block_170"/>
    <hyperlink ref="B39" r:id="rId7" location="block_190" display="https://base.garant.ru/12125267/5434a9dc4ceb5e696a30fe12e328d51d/ - block_190"/>
    <hyperlink ref="B40" r:id="rId8" location="block_200" display="https://base.garant.ru/12125267/948c9c0734b6e944a4727660f2d5a027/ - block_200"/>
  </hyperlinks>
  <printOptions horizontalCentered="1"/>
  <pageMargins left="0.39370078740157483" right="0" top="0.39370078740157483" bottom="0" header="0" footer="0"/>
  <pageSetup paperSize="9" scale="90" orientation="portrait" r:id="rId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 на 2021-23г</vt:lpstr>
      <vt:lpstr>'Приложение 5 на 2021-23г'!Область_печати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Даниял</dc:creator>
  <cp:lastModifiedBy>Бувайсари</cp:lastModifiedBy>
  <cp:lastPrinted>2020-11-19T12:16:33Z</cp:lastPrinted>
  <dcterms:created xsi:type="dcterms:W3CDTF">2008-09-05T05:21:55Z</dcterms:created>
  <dcterms:modified xsi:type="dcterms:W3CDTF">2020-11-19T12:17:03Z</dcterms:modified>
</cp:coreProperties>
</file>